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5_美波庁舎\04治山林道担当\003　林道\01_1【現場関係】用地関係含む\R7\2_工事\2_Ｒ７波林　林開広岡池ヶ谷線広岡　海陽町　開設工事（担い手確保型）\01_当初積算\PPI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3"/>
  <c r="G26"/>
  <c r="G28"/>
  <c r="G32"/>
  <c r="G35"/>
  <c r="G36"/>
  <c r="G38"/>
  <c r="G40"/>
  <c r="G41"/>
  <c r="G44"/>
  <c r="G45"/>
  <c r="G57"/>
  <c r="G69"/>
  <c r="G72"/>
  <c r="G73"/>
  <c r="G78"/>
  <c r="G79"/>
  <c r="G83"/>
  <c r="G84"/>
  <c r="G86"/>
  <c r="G87"/>
  <c r="G90"/>
  <c r="G95"/>
  <c r="G96"/>
  <c r="G105"/>
  <c r="G106"/>
  <c r="G108"/>
  <c r="G111"/>
  <c r="G11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<sst xmlns="http://schemas.openxmlformats.org/spreadsheetml/2006/main">
  <si>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</si>
  <si>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</si>
  <si>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</si>
  <si>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</si>
  <si>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</si>
  <si>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Ｒ７波林　林開広岡池ヶ谷線広岡　海陽町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</si>
  <si>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</si>
  <si>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</si>
  <si>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</si>
  <si>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</si>
  <si>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</si>
  <si>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</si>
  <si>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</si>
  <si>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</si>
  <si>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</si>
  <si>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</si>
  <si>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林道開設
_x000d_</t>
  </si>
  <si>
    <t>林道土工
_x000d_No.40～No.44</t>
  </si>
  <si>
    <t>掘削工
_x000d_</t>
  </si>
  <si>
    <t>地山掘削（床堀）
_x000d_機械掘削</t>
  </si>
  <si>
    <t>m3</t>
  </si>
  <si>
    <t>片切掘削（人力併用機械掘削）
_x000d_礫質土</t>
  </si>
  <si>
    <t>片切掘削（人力併用機械掘削）
_x000d_軟岩(Ⅰ)Ａ</t>
  </si>
  <si>
    <t>地山掘削（切取）
_x000d_機械掘削,礫質土</t>
  </si>
  <si>
    <t>地山掘削（切取）
_x000d_機械掘削､軟岩(Ⅰ)Ａ</t>
  </si>
  <si>
    <t>掘削土積込
_x000d_礫質土</t>
  </si>
  <si>
    <t>盛土工
_x000d_</t>
  </si>
  <si>
    <t>機械盛土
_x000d_路床</t>
  </si>
  <si>
    <t>機械盛土
_x000d_路体</t>
  </si>
  <si>
    <t>作業土工
_x000d_</t>
  </si>
  <si>
    <t>埋戻し
_x000d_</t>
  </si>
  <si>
    <t>残土処理工
_x000d_</t>
  </si>
  <si>
    <t>ダンプトラック運搬
_x000d_礫質土,L=1.5km</t>
  </si>
  <si>
    <t>ダンプトラック運搬
_x000d_軟岩,L=1.5km</t>
  </si>
  <si>
    <t>敷均し・締固め工
_x000d_</t>
  </si>
  <si>
    <t>法面整形工
_x000d_</t>
  </si>
  <si>
    <t>機械切土法面整形
_x000d_礫質土</t>
  </si>
  <si>
    <t>㎡</t>
  </si>
  <si>
    <t>機械切土法面整形
_x000d_軟岩(Ⅰ)Ａ</t>
  </si>
  <si>
    <t>法面工
_x000d_No.37MC23～No.43+10.0</t>
  </si>
  <si>
    <t>植生工
_x000d_</t>
  </si>
  <si>
    <t>植生マット
_x000d_D10×300</t>
  </si>
  <si>
    <t>法面吹付工
_x000d_</t>
  </si>
  <si>
    <t>特殊配合モルタル吹付工Ｂ
_x000d_</t>
  </si>
  <si>
    <t>擁壁工
_x000d_</t>
  </si>
  <si>
    <t>場所打擁壁工（コンクリート）
_x000d_No.41+3.2-No.42+3.1 H=2.0m以上5.0m未満</t>
  </si>
  <si>
    <t>重力式擁壁
_x000d_18-8-40(高炉) W/C≦60%</t>
  </si>
  <si>
    <t>基面整正
_x000d_-</t>
  </si>
  <si>
    <t>排水構造物工
_x000d_</t>
  </si>
  <si>
    <t>横断溝工
_x000d_No.38+6.1　500mm×500mm</t>
  </si>
  <si>
    <t>鋼製グレーチング(圧接型受枠付)
_x000d_横断Ｔ－25　995×400×55</t>
  </si>
  <si>
    <t>組</t>
  </si>
  <si>
    <t>コンクリート（受台）
_x000d_18-8-40(高炉) W/C≦60%</t>
  </si>
  <si>
    <t>型枠（受台）
_x000d_</t>
  </si>
  <si>
    <t>基礎栗石工
_x000d_20cm,敷均し</t>
  </si>
  <si>
    <t>石材運搬工
_x000d_軟岩,L=30km</t>
  </si>
  <si>
    <t>コンクリート（呑口）
_x000d_18-8-40(高炉) W/C≦60%</t>
  </si>
  <si>
    <t>型枠（呑口）
_x000d_</t>
  </si>
  <si>
    <t>石材運搬
_x000d_軟岩,L=30km</t>
  </si>
  <si>
    <t>バックホウ掘削積込み(土砂)
_x000d_礫質土</t>
  </si>
  <si>
    <t>横断溝工
_x000d_No.41+16.0　300mm×300mm</t>
  </si>
  <si>
    <t>基面整正
_x000d_</t>
  </si>
  <si>
    <t>かご工
_x000d_</t>
  </si>
  <si>
    <t>ふとんかご
_x000d_設置,階段式,高さ50cm×幅120cm</t>
  </si>
  <si>
    <t>ｍ</t>
  </si>
  <si>
    <t>舗装工
_x000d_</t>
  </si>
  <si>
    <t>コンクリート路面工
_x000d_No.37BC23-No.43＋10.0</t>
  </si>
  <si>
    <t>コンクリート路面工
_x000d_人力舗設 t=15cm</t>
  </si>
  <si>
    <t>溶接金網敷設
_x000d_φ6mm 網目150×150mm</t>
  </si>
  <si>
    <t>目地板
_x000d_30m2未満,瀝青繊維質目地板 t=10mm</t>
  </si>
  <si>
    <t>舗装止め丸太工(2段)
_x000d_</t>
  </si>
  <si>
    <t>防護柵工
_x000d_</t>
  </si>
  <si>
    <t>路側防護柵工
_x000d_</t>
  </si>
  <si>
    <t>【ｶﾞｰﾄﾞﾚｰﾙ設置】森林
_x000d_ｺﾝｸﾘｰﾄ建込,塗装品C-2B,21m未満,曲線部(半径30m以下)</t>
  </si>
  <si>
    <t>【ｶﾞｰﾄﾞﾚｰﾙ設置】森林
_x000d_ｺﾝｸﾘｰﾄ建込,塗装品C-2B,21m以上100m未満,直線部</t>
  </si>
  <si>
    <t>補強鉄筋
_x000d_D13</t>
  </si>
  <si>
    <t>kg</t>
  </si>
  <si>
    <t>仮設工
_x000d_</t>
  </si>
  <si>
    <t>落石防護柵工
_x000d_</t>
  </si>
  <si>
    <t>支障木処理
_x000d_</t>
  </si>
  <si>
    <t>支障木伐採
_x000d_No.41～No.46</t>
  </si>
  <si>
    <t>スギ　伐採費
_x000d_89本</t>
  </si>
  <si>
    <t>雑木　伐採費
_x000d_1本</t>
  </si>
  <si>
    <t>根株処理
_x000d_</t>
  </si>
  <si>
    <t>木材チップ化
_x000d_投入・破砕・チップ材仮置き</t>
  </si>
  <si>
    <t>根株運搬
_x000d_</t>
  </si>
  <si>
    <t>チップ運搬
_x000d_</t>
  </si>
  <si>
    <t>丸太筋工(皮剥無　先端加工有　2本筋工)
_x000d_</t>
  </si>
  <si>
    <t>残土処理場
_x000d_</t>
  </si>
  <si>
    <t>コンクリート路面工
_x000d_</t>
  </si>
  <si>
    <t>目地板
_x000d_瀝青繊維質目地板 t=10mm</t>
  </si>
  <si>
    <t>石材運搬工
_x000d_</t>
  </si>
  <si>
    <t>基礎栗石工
_x000d_10cm,敷均し</t>
  </si>
  <si>
    <t>均しコンクリート工
_x000d_18-8-40(高炉) W/C≦60%</t>
  </si>
  <si>
    <t>均し型枠工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</si>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</sst>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+G11+G105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+G14+G35+G40+G44+G72+G78+G83+G86+G95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+G15+G23+G26+G28+G32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0">
        <f>+G16+G17+G18+G19+G20+G21+G22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37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20</v>
      </c>
      <c r="F17" s="19">
        <v>68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20</v>
      </c>
      <c r="F18" s="19">
        <v>371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20</v>
      </c>
      <c r="F19" s="19">
        <v>890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20</v>
      </c>
      <c r="F20" s="19">
        <v>9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24</v>
      </c>
      <c r="E21" s="18" t="s">
        <v>20</v>
      </c>
      <c r="F21" s="19">
        <v>111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20</v>
      </c>
      <c r="F22" s="19">
        <v>1302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13</v>
      </c>
      <c r="F23" s="19">
        <v>1</v>
      </c>
      <c r="G23" s="20">
        <f>+G24+G25</f>
        <v>0</v>
      </c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27</v>
      </c>
      <c r="E24" s="18" t="s">
        <v>20</v>
      </c>
      <c r="F24" s="19">
        <v>40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28</v>
      </c>
      <c r="E25" s="18" t="s">
        <v>20</v>
      </c>
      <c r="F25" s="19">
        <v>14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29</v>
      </c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30</v>
      </c>
      <c r="E27" s="18" t="s">
        <v>20</v>
      </c>
      <c r="F27" s="19">
        <v>49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31</v>
      </c>
      <c r="E28" s="18" t="s">
        <v>13</v>
      </c>
      <c r="F28" s="19">
        <v>1</v>
      </c>
      <c r="G28" s="20">
        <f>+G29+G30+G31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20</v>
      </c>
      <c r="F29" s="19">
        <v>365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20</v>
      </c>
      <c r="F30" s="19">
        <v>937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34</v>
      </c>
      <c r="E31" s="18" t="s">
        <v>20</v>
      </c>
      <c r="F31" s="19">
        <v>1302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24"/>
      <c r="D32" s="25" t="s">
        <v>35</v>
      </c>
      <c r="E32" s="18" t="s">
        <v>13</v>
      </c>
      <c r="F32" s="19">
        <v>1</v>
      </c>
      <c r="G32" s="20">
        <f>+G33+G34</f>
        <v>0</v>
      </c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36</v>
      </c>
      <c r="E33" s="18" t="s">
        <v>37</v>
      </c>
      <c r="F33" s="19">
        <v>245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38</v>
      </c>
      <c r="E34" s="18" t="s">
        <v>37</v>
      </c>
      <c r="F34" s="19">
        <v>502.60000000000002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16" t="s">
        <v>39</v>
      </c>
      <c r="D35" s="17"/>
      <c r="E35" s="18" t="s">
        <v>13</v>
      </c>
      <c r="F35" s="19">
        <v>1</v>
      </c>
      <c r="G35" s="20">
        <f>+G36+G38</f>
        <v>0</v>
      </c>
      <c r="H35" s="21"/>
      <c r="I35" s="22">
        <v>26</v>
      </c>
      <c r="J35" s="22">
        <v>3</v>
      </c>
    </row>
    <row r="36" ht="42" customHeight="1">
      <c r="A36" s="23"/>
      <c r="B36" s="24"/>
      <c r="C36" s="24"/>
      <c r="D36" s="25" t="s">
        <v>40</v>
      </c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41</v>
      </c>
      <c r="E37" s="18" t="s">
        <v>37</v>
      </c>
      <c r="F37" s="19">
        <v>295.30000000000001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42</v>
      </c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43</v>
      </c>
      <c r="E39" s="18" t="s">
        <v>37</v>
      </c>
      <c r="F39" s="19">
        <v>508.60000000000002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44</v>
      </c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45</v>
      </c>
      <c r="E41" s="18" t="s">
        <v>13</v>
      </c>
      <c r="F41" s="19">
        <v>1</v>
      </c>
      <c r="G41" s="20">
        <f>+G42+G43</f>
        <v>0</v>
      </c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46</v>
      </c>
      <c r="E42" s="18" t="s">
        <v>20</v>
      </c>
      <c r="F42" s="19">
        <v>101.2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47</v>
      </c>
      <c r="E43" s="18" t="s">
        <v>37</v>
      </c>
      <c r="F43" s="19">
        <v>37.799999999999997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16" t="s">
        <v>48</v>
      </c>
      <c r="D44" s="17"/>
      <c r="E44" s="18" t="s">
        <v>13</v>
      </c>
      <c r="F44" s="19">
        <v>1</v>
      </c>
      <c r="G44" s="20">
        <f>+G45+G57+G69</f>
        <v>0</v>
      </c>
      <c r="H44" s="21"/>
      <c r="I44" s="22">
        <v>35</v>
      </c>
      <c r="J44" s="22">
        <v>3</v>
      </c>
    </row>
    <row r="45" ht="42" customHeight="1">
      <c r="A45" s="23"/>
      <c r="B45" s="24"/>
      <c r="C45" s="24"/>
      <c r="D45" s="25" t="s">
        <v>49</v>
      </c>
      <c r="E45" s="18" t="s">
        <v>13</v>
      </c>
      <c r="F45" s="19">
        <v>1</v>
      </c>
      <c r="G45" s="20">
        <f>+G46+G47+G48+G49+G50+G51+G52+G53+G54+G55+G56</f>
        <v>0</v>
      </c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50</v>
      </c>
      <c r="E46" s="18" t="s">
        <v>51</v>
      </c>
      <c r="F46" s="19">
        <v>6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24"/>
      <c r="D47" s="25" t="s">
        <v>52</v>
      </c>
      <c r="E47" s="18" t="s">
        <v>20</v>
      </c>
      <c r="F47" s="19">
        <v>2.7999999999999998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53</v>
      </c>
      <c r="E48" s="18" t="s">
        <v>37</v>
      </c>
      <c r="F48" s="19">
        <v>17.699999999999999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54</v>
      </c>
      <c r="E49" s="18" t="s">
        <v>37</v>
      </c>
      <c r="F49" s="19">
        <v>7.7999999999999998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55</v>
      </c>
      <c r="E50" s="18" t="s">
        <v>20</v>
      </c>
      <c r="F50" s="19">
        <v>1.8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56</v>
      </c>
      <c r="E51" s="18" t="s">
        <v>20</v>
      </c>
      <c r="F51" s="19">
        <v>0.5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57</v>
      </c>
      <c r="E52" s="18" t="s">
        <v>37</v>
      </c>
      <c r="F52" s="19">
        <v>3.6000000000000001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54</v>
      </c>
      <c r="E53" s="18" t="s">
        <v>37</v>
      </c>
      <c r="F53" s="19">
        <v>1.8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58</v>
      </c>
      <c r="E54" s="18" t="s">
        <v>20</v>
      </c>
      <c r="F54" s="19">
        <v>0.40000000000000002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59</v>
      </c>
      <c r="E55" s="18" t="s">
        <v>20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47</v>
      </c>
      <c r="E56" s="18" t="s">
        <v>37</v>
      </c>
      <c r="F56" s="19">
        <v>9.5999999999999996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60</v>
      </c>
      <c r="E57" s="18" t="s">
        <v>13</v>
      </c>
      <c r="F57" s="19">
        <v>1</v>
      </c>
      <c r="G57" s="20">
        <f>+G58+G59+G60+G61+G62+G63+G64+G65+G66+G67+G68</f>
        <v>0</v>
      </c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50</v>
      </c>
      <c r="E58" s="18" t="s">
        <v>51</v>
      </c>
      <c r="F58" s="19">
        <v>4.5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52</v>
      </c>
      <c r="E59" s="18" t="s">
        <v>20</v>
      </c>
      <c r="F59" s="19">
        <v>1.6000000000000001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53</v>
      </c>
      <c r="E60" s="18" t="s">
        <v>37</v>
      </c>
      <c r="F60" s="19">
        <v>10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54</v>
      </c>
      <c r="E61" s="18" t="s">
        <v>37</v>
      </c>
      <c r="F61" s="19">
        <v>4.5999999999999996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55</v>
      </c>
      <c r="E62" s="18" t="s">
        <v>20</v>
      </c>
      <c r="F62" s="19">
        <v>1.1000000000000001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56</v>
      </c>
      <c r="E63" s="18" t="s">
        <v>20</v>
      </c>
      <c r="F63" s="19">
        <v>0.10000000000000001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57</v>
      </c>
      <c r="E64" s="18" t="s">
        <v>37</v>
      </c>
      <c r="F64" s="19">
        <v>1.1000000000000001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54</v>
      </c>
      <c r="E65" s="18" t="s">
        <v>37</v>
      </c>
      <c r="F65" s="19">
        <v>0.40000000000000002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58</v>
      </c>
      <c r="E66" s="18" t="s">
        <v>20</v>
      </c>
      <c r="F66" s="19">
        <v>0.10000000000000001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59</v>
      </c>
      <c r="E67" s="18" t="s">
        <v>20</v>
      </c>
      <c r="F67" s="19">
        <v>1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61</v>
      </c>
      <c r="E68" s="18" t="s">
        <v>37</v>
      </c>
      <c r="F68" s="19">
        <v>1.3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62</v>
      </c>
      <c r="E69" s="18" t="s">
        <v>13</v>
      </c>
      <c r="F69" s="19">
        <v>1</v>
      </c>
      <c r="G69" s="20">
        <f>+G70+G71</f>
        <v>0</v>
      </c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63</v>
      </c>
      <c r="E70" s="18" t="s">
        <v>64</v>
      </c>
      <c r="F70" s="19">
        <v>2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58</v>
      </c>
      <c r="E71" s="18" t="s">
        <v>20</v>
      </c>
      <c r="F71" s="19">
        <v>1.1000000000000001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16" t="s">
        <v>65</v>
      </c>
      <c r="D72" s="17"/>
      <c r="E72" s="18" t="s">
        <v>13</v>
      </c>
      <c r="F72" s="19">
        <v>1</v>
      </c>
      <c r="G72" s="20">
        <f>+G73</f>
        <v>0</v>
      </c>
      <c r="H72" s="21"/>
      <c r="I72" s="22">
        <v>63</v>
      </c>
      <c r="J72" s="22">
        <v>3</v>
      </c>
    </row>
    <row r="73" ht="42" customHeight="1">
      <c r="A73" s="23"/>
      <c r="B73" s="24"/>
      <c r="C73" s="24"/>
      <c r="D73" s="25" t="s">
        <v>66</v>
      </c>
      <c r="E73" s="18" t="s">
        <v>13</v>
      </c>
      <c r="F73" s="19">
        <v>1</v>
      </c>
      <c r="G73" s="20">
        <f>+G74+G75+G76+G77</f>
        <v>0</v>
      </c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67</v>
      </c>
      <c r="E74" s="18" t="s">
        <v>37</v>
      </c>
      <c r="F74" s="19">
        <v>432.39999999999998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68</v>
      </c>
      <c r="E75" s="18" t="s">
        <v>37</v>
      </c>
      <c r="F75" s="19">
        <v>402.60000000000002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69</v>
      </c>
      <c r="E76" s="18" t="s">
        <v>37</v>
      </c>
      <c r="F76" s="19">
        <v>6.5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70</v>
      </c>
      <c r="E77" s="18" t="s">
        <v>64</v>
      </c>
      <c r="F77" s="19">
        <v>19.199999999999999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16" t="s">
        <v>71</v>
      </c>
      <c r="D78" s="17"/>
      <c r="E78" s="18" t="s">
        <v>13</v>
      </c>
      <c r="F78" s="19">
        <v>1</v>
      </c>
      <c r="G78" s="20">
        <f>+G79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72</v>
      </c>
      <c r="E79" s="18" t="s">
        <v>13</v>
      </c>
      <c r="F79" s="19">
        <v>1</v>
      </c>
      <c r="G79" s="20">
        <f>+G80+G81+G82</f>
        <v>0</v>
      </c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73</v>
      </c>
      <c r="E80" s="18" t="s">
        <v>64</v>
      </c>
      <c r="F80" s="19">
        <v>18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74</v>
      </c>
      <c r="E81" s="18" t="s">
        <v>64</v>
      </c>
      <c r="F81" s="19">
        <v>35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75</v>
      </c>
      <c r="E82" s="18" t="s">
        <v>76</v>
      </c>
      <c r="F82" s="19">
        <v>32.799999999999997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16" t="s">
        <v>77</v>
      </c>
      <c r="D83" s="17"/>
      <c r="E83" s="18" t="s">
        <v>13</v>
      </c>
      <c r="F83" s="19">
        <v>1</v>
      </c>
      <c r="G83" s="20">
        <f>+G84</f>
        <v>0</v>
      </c>
      <c r="H83" s="21"/>
      <c r="I83" s="22">
        <v>74</v>
      </c>
      <c r="J83" s="22">
        <v>3</v>
      </c>
    </row>
    <row r="84" ht="42" customHeight="1">
      <c r="A84" s="23"/>
      <c r="B84" s="24"/>
      <c r="C84" s="24"/>
      <c r="D84" s="25" t="s">
        <v>78</v>
      </c>
      <c r="E84" s="18" t="s">
        <v>13</v>
      </c>
      <c r="F84" s="19">
        <v>1</v>
      </c>
      <c r="G84" s="20">
        <f>+G85</f>
        <v>0</v>
      </c>
      <c r="H84" s="21"/>
      <c r="I84" s="22">
        <v>75</v>
      </c>
      <c r="J84" s="22">
        <v>4</v>
      </c>
    </row>
    <row r="85" ht="42" customHeight="1">
      <c r="A85" s="23"/>
      <c r="B85" s="24"/>
      <c r="C85" s="24"/>
      <c r="D85" s="25" t="s">
        <v>78</v>
      </c>
      <c r="E85" s="18" t="s">
        <v>64</v>
      </c>
      <c r="F85" s="19">
        <v>21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16" t="s">
        <v>79</v>
      </c>
      <c r="D86" s="17"/>
      <c r="E86" s="18" t="s">
        <v>13</v>
      </c>
      <c r="F86" s="19">
        <v>1</v>
      </c>
      <c r="G86" s="20">
        <f>+G87+G90</f>
        <v>0</v>
      </c>
      <c r="H86" s="21"/>
      <c r="I86" s="22">
        <v>77</v>
      </c>
      <c r="J86" s="22">
        <v>3</v>
      </c>
    </row>
    <row r="87" ht="42" customHeight="1">
      <c r="A87" s="23"/>
      <c r="B87" s="24"/>
      <c r="C87" s="24"/>
      <c r="D87" s="25" t="s">
        <v>80</v>
      </c>
      <c r="E87" s="18" t="s">
        <v>13</v>
      </c>
      <c r="F87" s="19">
        <v>1</v>
      </c>
      <c r="G87" s="20">
        <f>+G88+G89</f>
        <v>0</v>
      </c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81</v>
      </c>
      <c r="E88" s="18" t="s">
        <v>13</v>
      </c>
      <c r="F88" s="19">
        <v>1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82</v>
      </c>
      <c r="E89" s="18" t="s">
        <v>13</v>
      </c>
      <c r="F89" s="19">
        <v>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24"/>
      <c r="D90" s="25" t="s">
        <v>83</v>
      </c>
      <c r="E90" s="18" t="s">
        <v>13</v>
      </c>
      <c r="F90" s="19">
        <v>1</v>
      </c>
      <c r="G90" s="20">
        <f>+G91+G92+G93+G94</f>
        <v>0</v>
      </c>
      <c r="H90" s="21"/>
      <c r="I90" s="22">
        <v>81</v>
      </c>
      <c r="J90" s="22">
        <v>4</v>
      </c>
    </row>
    <row r="91" ht="42" customHeight="1">
      <c r="A91" s="23"/>
      <c r="B91" s="24"/>
      <c r="C91" s="24"/>
      <c r="D91" s="25" t="s">
        <v>84</v>
      </c>
      <c r="E91" s="18" t="s">
        <v>20</v>
      </c>
      <c r="F91" s="19">
        <v>23.800000000000001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85</v>
      </c>
      <c r="E92" s="18" t="s">
        <v>20</v>
      </c>
      <c r="F92" s="19">
        <v>30.300000000000001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86</v>
      </c>
      <c r="E93" s="18" t="s">
        <v>20</v>
      </c>
      <c r="F93" s="19">
        <v>38.100000000000001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87</v>
      </c>
      <c r="E94" s="18" t="s">
        <v>64</v>
      </c>
      <c r="F94" s="19">
        <v>90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16" t="s">
        <v>88</v>
      </c>
      <c r="D95" s="17"/>
      <c r="E95" s="18" t="s">
        <v>13</v>
      </c>
      <c r="F95" s="19">
        <v>1</v>
      </c>
      <c r="G95" s="20">
        <f>+G96</f>
        <v>0</v>
      </c>
      <c r="H95" s="21"/>
      <c r="I95" s="22">
        <v>86</v>
      </c>
      <c r="J95" s="22">
        <v>3</v>
      </c>
    </row>
    <row r="96" ht="42" customHeight="1">
      <c r="A96" s="23"/>
      <c r="B96" s="24"/>
      <c r="C96" s="24"/>
      <c r="D96" s="25" t="s">
        <v>89</v>
      </c>
      <c r="E96" s="18" t="s">
        <v>13</v>
      </c>
      <c r="F96" s="19">
        <v>1</v>
      </c>
      <c r="G96" s="20">
        <f>+G97+G98+G99+G100+G101+G102+G103+G104</f>
        <v>0</v>
      </c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67</v>
      </c>
      <c r="E97" s="18" t="s">
        <v>37</v>
      </c>
      <c r="F97" s="19">
        <v>12.9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68</v>
      </c>
      <c r="E98" s="18" t="s">
        <v>37</v>
      </c>
      <c r="F98" s="19">
        <v>10.6</v>
      </c>
      <c r="G98" s="26"/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90</v>
      </c>
      <c r="E99" s="18" t="s">
        <v>37</v>
      </c>
      <c r="F99" s="19">
        <v>1.6000000000000001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91</v>
      </c>
      <c r="E100" s="18" t="s">
        <v>20</v>
      </c>
      <c r="F100" s="19">
        <v>1.6000000000000001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92</v>
      </c>
      <c r="E101" s="18" t="s">
        <v>37</v>
      </c>
      <c r="F101" s="19">
        <v>13.800000000000001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24"/>
      <c r="D102" s="25" t="s">
        <v>61</v>
      </c>
      <c r="E102" s="18" t="s">
        <v>37</v>
      </c>
      <c r="F102" s="19">
        <v>13.800000000000001</v>
      </c>
      <c r="G102" s="26"/>
      <c r="H102" s="21"/>
      <c r="I102" s="22">
        <v>93</v>
      </c>
      <c r="J102" s="22">
        <v>4</v>
      </c>
    </row>
    <row r="103" ht="42" customHeight="1">
      <c r="A103" s="23"/>
      <c r="B103" s="24"/>
      <c r="C103" s="24"/>
      <c r="D103" s="25" t="s">
        <v>93</v>
      </c>
      <c r="E103" s="18" t="s">
        <v>20</v>
      </c>
      <c r="F103" s="19">
        <v>1.8999999999999999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94</v>
      </c>
      <c r="E104" s="18" t="s">
        <v>37</v>
      </c>
      <c r="F104" s="19">
        <v>2.8999999999999999</v>
      </c>
      <c r="G104" s="26"/>
      <c r="H104" s="21"/>
      <c r="I104" s="22">
        <v>95</v>
      </c>
      <c r="J104" s="22">
        <v>4</v>
      </c>
    </row>
    <row r="105" ht="42" customHeight="1">
      <c r="A105" s="15" t="s">
        <v>95</v>
      </c>
      <c r="B105" s="16"/>
      <c r="C105" s="16"/>
      <c r="D105" s="17"/>
      <c r="E105" s="18" t="s">
        <v>13</v>
      </c>
      <c r="F105" s="19">
        <v>1</v>
      </c>
      <c r="G105" s="20">
        <f>+G106+G108</f>
        <v>0</v>
      </c>
      <c r="H105" s="21"/>
      <c r="I105" s="22">
        <v>96</v>
      </c>
      <c r="J105" s="22"/>
    </row>
    <row r="106" ht="42" customHeight="1">
      <c r="A106" s="15" t="s">
        <v>96</v>
      </c>
      <c r="B106" s="16"/>
      <c r="C106" s="16"/>
      <c r="D106" s="17"/>
      <c r="E106" s="18" t="s">
        <v>13</v>
      </c>
      <c r="F106" s="19">
        <v>1</v>
      </c>
      <c r="G106" s="20">
        <f>+G107</f>
        <v>0</v>
      </c>
      <c r="H106" s="21"/>
      <c r="I106" s="22">
        <v>97</v>
      </c>
      <c r="J106" s="22">
        <v>200</v>
      </c>
    </row>
    <row r="107" ht="42" customHeight="1">
      <c r="A107" s="15" t="s">
        <v>97</v>
      </c>
      <c r="B107" s="16"/>
      <c r="C107" s="16"/>
      <c r="D107" s="17"/>
      <c r="E107" s="18" t="s">
        <v>13</v>
      </c>
      <c r="F107" s="19">
        <v>1</v>
      </c>
      <c r="G107" s="26"/>
      <c r="H107" s="21"/>
      <c r="I107" s="22">
        <v>98</v>
      </c>
      <c r="J107" s="22"/>
    </row>
    <row r="108" ht="42" customHeight="1">
      <c r="A108" s="15" t="s">
        <v>98</v>
      </c>
      <c r="B108" s="16"/>
      <c r="C108" s="16"/>
      <c r="D108" s="17"/>
      <c r="E108" s="18" t="s">
        <v>13</v>
      </c>
      <c r="F108" s="19">
        <v>1</v>
      </c>
      <c r="G108" s="20">
        <f>+G109</f>
        <v>0</v>
      </c>
      <c r="H108" s="21"/>
      <c r="I108" s="22">
        <v>99</v>
      </c>
      <c r="J108" s="22">
        <v>210</v>
      </c>
    </row>
    <row r="109" ht="42" customHeight="1">
      <c r="A109" s="15" t="s">
        <v>99</v>
      </c>
      <c r="B109" s="16"/>
      <c r="C109" s="16"/>
      <c r="D109" s="17"/>
      <c r="E109" s="18" t="s">
        <v>13</v>
      </c>
      <c r="F109" s="19">
        <v>1</v>
      </c>
      <c r="G109" s="26"/>
      <c r="H109" s="21"/>
      <c r="I109" s="22">
        <v>100</v>
      </c>
      <c r="J109" s="22"/>
    </row>
    <row r="110" ht="42" customHeight="1">
      <c r="A110" s="15" t="s">
        <v>100</v>
      </c>
      <c r="B110" s="16"/>
      <c r="C110" s="16"/>
      <c r="D110" s="17"/>
      <c r="E110" s="18" t="s">
        <v>13</v>
      </c>
      <c r="F110" s="19">
        <v>1</v>
      </c>
      <c r="G110" s="26"/>
      <c r="H110" s="21"/>
      <c r="I110" s="22">
        <v>101</v>
      </c>
      <c r="J110" s="22">
        <v>220</v>
      </c>
    </row>
    <row r="111" ht="42" customHeight="1">
      <c r="A111" s="15" t="s">
        <v>101</v>
      </c>
      <c r="B111" s="16"/>
      <c r="C111" s="16"/>
      <c r="D111" s="17"/>
      <c r="E111" s="18" t="s">
        <v>13</v>
      </c>
      <c r="F111" s="19">
        <v>1</v>
      </c>
      <c r="G111" s="20">
        <f>+G10+G110</f>
        <v>0</v>
      </c>
      <c r="H111" s="21"/>
      <c r="I111" s="22">
        <v>102</v>
      </c>
      <c r="J111" s="22">
        <v>30</v>
      </c>
    </row>
    <row r="112" ht="42" customHeight="1">
      <c r="A112" s="27" t="s">
        <v>102</v>
      </c>
      <c r="B112" s="28"/>
      <c r="C112" s="28"/>
      <c r="D112" s="29"/>
      <c r="E112" s="30" t="s">
        <v>103</v>
      </c>
      <c r="F112" s="31" t="s">
        <v>103</v>
      </c>
      <c r="G112" s="32">
        <f>G111</f>
        <v>0</v>
      </c>
      <c r="I112" s="33">
        <v>103</v>
      </c>
      <c r="J112" s="33">
        <v>90</v>
      </c>
    </row>
    <row r="113" ht="42" customHeight="1"/>
    <row r="114" ht="42" customHeight="1"/>
    <row r="115" ht="13.2"/>
    <row r="116" ht="13.2"/>
    <row r="117" ht="13.2"/>
    <row r="118" ht="13.2"/>
    <row r="123" ht="13.2"/>
    <row r="124" ht="13.2"/>
    <row r="125" ht="13.2"/>
  </sheetData>
  <sheetProtection sheet="1" objects="1" scenarios="1" spinCount="100000" saltValue="MxxKJkKKbCVasTtGXLReYPdQZnRbqAwYI44Fb+2lPGrjtrQtY2nfYGb8won0sdXFMO9JtimuGVijlfJYbSqBLg==" hashValue="Mirf6ZjdsNA/UYJya3jZFMtD8XB9EdEHH5+AQNQK21DwKkeg4ScH2/dQg1bhllltY6LT/mqnMJBIEssEozLCmw==" algorithmName="SHA-512" password="FD80"/>
  <mergeCells count="27">
    <mergeCell ref="A112:D11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35:D35"/>
    <mergeCell ref="C40:D40"/>
    <mergeCell ref="C44:D44"/>
    <mergeCell ref="C72:D72"/>
    <mergeCell ref="C78:D78"/>
    <mergeCell ref="C83:D83"/>
    <mergeCell ref="C86:D86"/>
    <mergeCell ref="C95:D95"/>
    <mergeCell ref="A105:D105"/>
    <mergeCell ref="A106:D106"/>
    <mergeCell ref="A107:D107"/>
    <mergeCell ref="A108:D108"/>
    <mergeCell ref="A109:D109"/>
    <mergeCell ref="A110:D110"/>
    <mergeCell ref="A111:D11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sasaki yuushin</cp:lastModifiedBy>
  <cp:lastPrinted>2020-10-12T05:07:54Z</cp:lastPrinted>
  <dcterms:created xsi:type="dcterms:W3CDTF">2014-01-09T08:55:00Z</dcterms:created>
  <dcterms:modified xsi:type="dcterms:W3CDTF">2025-06-13T07:42:55Z</dcterms:modified>
</cp:coreProperties>
</file>